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19875" windowHeight="6705"/>
  </bookViews>
  <sheets>
    <sheet name="FUNCIONAL LDF" sheetId="1" r:id="rId1"/>
  </sheets>
  <definedNames>
    <definedName name="_xlnm.Print_Area" localSheetId="0">'FUNCIONAL LDF'!$C$1:$I$80</definedName>
    <definedName name="_xlnm.Print_Titles" localSheetId="0">'FUNCIONAL LDF'!$1:$11</definedName>
  </definedNames>
  <calcPr calcId="145621"/>
</workbook>
</file>

<file path=xl/calcChain.xml><?xml version="1.0" encoding="utf-8"?>
<calcChain xmlns="http://schemas.openxmlformats.org/spreadsheetml/2006/main">
  <c r="I74" i="1" l="1"/>
  <c r="H74" i="1"/>
  <c r="E74" i="1"/>
  <c r="D74" i="1"/>
  <c r="G74" i="1"/>
  <c r="F74" i="1"/>
  <c r="I64" i="1"/>
  <c r="H64" i="1"/>
  <c r="E64" i="1"/>
  <c r="D64" i="1"/>
  <c r="G64" i="1"/>
  <c r="F64" i="1"/>
  <c r="I56" i="1"/>
  <c r="H56" i="1"/>
  <c r="E56" i="1"/>
  <c r="D56" i="1"/>
  <c r="G56" i="1"/>
  <c r="F56" i="1"/>
  <c r="G47" i="1"/>
  <c r="F47" i="1"/>
  <c r="I47" i="1"/>
  <c r="I46" i="1" s="1"/>
  <c r="H47" i="1"/>
  <c r="H46" i="1" s="1"/>
  <c r="E47" i="1"/>
  <c r="D47" i="1"/>
  <c r="G40" i="1"/>
  <c r="F40" i="1"/>
  <c r="I40" i="1"/>
  <c r="H40" i="1"/>
  <c r="E40" i="1"/>
  <c r="D40" i="1"/>
  <c r="E39" i="1"/>
  <c r="E38" i="1"/>
  <c r="E37" i="1"/>
  <c r="E36" i="1"/>
  <c r="E35" i="1"/>
  <c r="E34" i="1"/>
  <c r="E33" i="1"/>
  <c r="E32" i="1"/>
  <c r="G30" i="1"/>
  <c r="E31" i="1"/>
  <c r="I30" i="1"/>
  <c r="H30" i="1"/>
  <c r="D30" i="1"/>
  <c r="E29" i="1"/>
  <c r="E28" i="1"/>
  <c r="E27" i="1"/>
  <c r="E26" i="1"/>
  <c r="E25" i="1"/>
  <c r="E24" i="1"/>
  <c r="G22" i="1"/>
  <c r="E23" i="1"/>
  <c r="I22" i="1"/>
  <c r="H22" i="1"/>
  <c r="D22" i="1"/>
  <c r="E21" i="1"/>
  <c r="E20" i="1"/>
  <c r="E19" i="1"/>
  <c r="E18" i="1"/>
  <c r="E16" i="1"/>
  <c r="E15" i="1"/>
  <c r="H13" i="1"/>
  <c r="E14" i="1"/>
  <c r="E13" i="1" s="1"/>
  <c r="I13" i="1"/>
  <c r="G13" i="1"/>
  <c r="F13" i="1"/>
  <c r="I12" i="1"/>
  <c r="I79" i="1" s="1"/>
  <c r="F46" i="1" l="1"/>
  <c r="H12" i="1"/>
  <c r="E22" i="1"/>
  <c r="E46" i="1"/>
  <c r="G46" i="1"/>
  <c r="G12" i="1"/>
  <c r="G79" i="1" s="1"/>
  <c r="H79" i="1"/>
  <c r="E30" i="1"/>
  <c r="D46" i="1"/>
  <c r="D13" i="1"/>
  <c r="D12" i="1" s="1"/>
  <c r="F22" i="1"/>
  <c r="F12" i="1" s="1"/>
  <c r="F79" i="1" s="1"/>
  <c r="F30" i="1"/>
  <c r="E12" i="1" l="1"/>
  <c r="E79" i="1" s="1"/>
  <c r="D79" i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<sst xmlns="http://schemas.openxmlformats.org/spreadsheetml/2006/main" count="80" uniqueCount="48">
  <si>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Ley de Disciplina Financiera</t>
  </si>
  <si>
    <t>Clasificación Funcional (Finalidad y Función)</t>
  </si>
  <si>
    <t>(Pesos)</t>
  </si>
  <si>
    <t>Finalidad/Función</t>
  </si>
  <si>
    <t>Aprobado</t>
  </si>
  <si>
    <t>Ampliaciones /Reducciones</t>
  </si>
  <si>
    <t>Modificado</t>
  </si>
  <si>
    <t>Devengado</t>
  </si>
  <si>
    <t>Pagado</t>
  </si>
  <si>
    <t>Subejercicio</t>
  </si>
  <si>
    <t>I. Gasto No Etiquetado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</si>
  <si>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</si>
  <si>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</si>
  <si>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</si>
  <si>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</si>
  <si>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</si>
  <si>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</si>
  <si>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</si>
  <si>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</si>
  <si>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</si>
  <si>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</si>
  <si>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</si>
  <si>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</si>
  <si>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</si>
  <si>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</si>
  <si>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</si>
  <si>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</si>
  <si>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</si>
  <si>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</si>
  <si>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</si>
  <si>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</si>
  <si>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</si>
  <si>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</si>
  <si>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</si>
  <si>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</si>
  <si>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</si>
  <si>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</si>
  <si>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</si>
  <si>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</si>
  <si>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</si>
  <si>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</si>
  <si>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</si>
  <si>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</si>
  <si>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II. Gasto Etiquetado</t>
  </si>
  <si>
    <t>Total del Gasto</t>
  </si>
  <si>
    <t>Las cifras pueden presentar diferencias por redondeos.</t>
  </si>
  <si>
    <t>Del 1 de Enero al 30 de Septiembre de 2019</t>
  </si>
  <si>
    <t>GOBIERNO DEL ESTADO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</si>
</sst>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[Red]#,##0"/>
  </numFmts>
  <fonts count="26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8"/>
      <color theme="2" tint="-0.499984740745262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Futura Md BT"/>
      <family val="2"/>
    </font>
    <font>
      <b/>
      <sz val="8"/>
      <color theme="2" tint="-0.499984740745262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1"/>
      <color theme="9" tint="-0.249977111117893"/>
      <name val="Calibri"/>
      <family val="2"/>
      <scheme val="minor"/>
    </font>
    <font>
      <b/>
      <sz val="10"/>
      <color theme="1"/>
      <name val="Arial Narrow"/>
      <family val="2"/>
    </font>
    <font>
      <b/>
      <sz val="8"/>
      <color theme="9" tint="-0.249977111117893"/>
      <name val="Arial"/>
      <family val="2"/>
    </font>
    <font>
      <b/>
      <sz val="10"/>
      <color theme="2" tint="-0.499984740745262"/>
      <name val="Arial Narrow"/>
      <family val="2"/>
    </font>
    <font>
      <b/>
      <sz val="11"/>
      <color theme="1"/>
      <name val="Arial"/>
      <family val="2"/>
    </font>
    <font>
      <sz val="8"/>
      <color rgb="FF00B050"/>
      <name val="Arial"/>
      <family val="2"/>
    </font>
    <font>
      <sz val="10"/>
      <color rgb="FF00B050"/>
      <name val="Arial Narrow"/>
      <family val="2"/>
    </font>
    <font>
      <sz val="10"/>
      <name val="Arial Narrow"/>
      <family val="2"/>
    </font>
    <font>
      <sz val="11"/>
      <color theme="5" tint="-0.249977111117893"/>
      <name val="Calibri"/>
      <family val="2"/>
      <scheme val="minor"/>
    </font>
    <font>
      <b/>
      <sz val="8"/>
      <color theme="2" tint="-0.499984740745262"/>
      <name val="Arial"/>
      <family val="2"/>
    </font>
    <font>
      <sz val="8"/>
      <color theme="2" tint="-0.499984740745262"/>
      <name val="Arial Narrow"/>
      <family val="2"/>
    </font>
    <font>
      <sz val="10"/>
      <color theme="2" tint="-0.499984740745262"/>
      <name val="Arial Narrow"/>
      <family val="2"/>
    </font>
    <font>
      <sz val="10"/>
      <color theme="1"/>
      <name val="Futura Lt BT"/>
      <family val="2"/>
    </font>
    <font>
      <sz val="10"/>
      <name val="Futura Lt BT"/>
      <family val="2"/>
    </font>
  </fonts>
  <fills count="7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7F777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0" borderId="0" xfId="0" applyFont="1" applyAlignment="1">
      <alignment horizontal="left"/>
    </xf>
    <xf numFmtId="43" fontId="8" fillId="0" borderId="0" xfId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center" vertical="center"/>
    </xf>
    <xf numFmtId="43" fontId="10" fillId="3" borderId="11" xfId="1" applyFont="1" applyFill="1" applyBorder="1" applyAlignment="1">
      <alignment horizontal="center" vertical="center" wrapText="1"/>
    </xf>
    <xf numFmtId="43" fontId="10" fillId="3" borderId="1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0" fillId="4" borderId="7" xfId="0" applyFont="1" applyFill="1" applyBorder="1" applyAlignment="1">
      <alignment wrapText="1"/>
    </xf>
    <xf numFmtId="3" fontId="13" fillId="4" borderId="8" xfId="1" applyNumberFormat="1" applyFont="1" applyFill="1" applyBorder="1" applyAlignment="1"/>
    <xf numFmtId="3" fontId="13" fillId="4" borderId="9" xfId="1" applyNumberFormat="1" applyFont="1" applyFill="1" applyBorder="1" applyAlignme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indent="1"/>
    </xf>
    <xf numFmtId="164" fontId="10" fillId="5" borderId="10" xfId="0" applyNumberFormat="1" applyFont="1" applyFill="1" applyBorder="1" applyAlignment="1">
      <alignment horizontal="left" wrapText="1" indent="1"/>
    </xf>
    <xf numFmtId="3" fontId="13" fillId="5" borderId="11" xfId="1" applyNumberFormat="1" applyFont="1" applyFill="1" applyBorder="1" applyAlignment="1"/>
    <xf numFmtId="3" fontId="13" fillId="5" borderId="12" xfId="1" applyNumberFormat="1" applyFont="1" applyFill="1" applyBorder="1" applyAlignment="1"/>
    <xf numFmtId="0" fontId="16" fillId="0" borderId="0" xfId="0" applyFont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 indent="1"/>
    </xf>
    <xf numFmtId="164" fontId="19" fillId="0" borderId="10" xfId="0" applyNumberFormat="1" applyFont="1" applyFill="1" applyBorder="1" applyAlignment="1">
      <alignment horizontal="left" wrapText="1" indent="3"/>
    </xf>
    <xf numFmtId="3" fontId="11" fillId="0" borderId="11" xfId="1" applyNumberFormat="1" applyFont="1" applyFill="1" applyBorder="1" applyAlignment="1"/>
    <xf numFmtId="3" fontId="11" fillId="0" borderId="12" xfId="1" applyNumberFormat="1" applyFont="1" applyFill="1" applyBorder="1" applyAlignment="1"/>
    <xf numFmtId="0" fontId="0" fillId="0" borderId="0" xfId="0" applyFont="1"/>
    <xf numFmtId="164" fontId="19" fillId="0" borderId="13" xfId="0" applyNumberFormat="1" applyFont="1" applyFill="1" applyBorder="1" applyAlignment="1">
      <alignment horizontal="left" wrapText="1" indent="3"/>
    </xf>
    <xf numFmtId="3" fontId="11" fillId="0" borderId="0" xfId="1" applyNumberFormat="1" applyFont="1" applyFill="1" applyBorder="1" applyAlignment="1"/>
    <xf numFmtId="3" fontId="11" fillId="0" borderId="14" xfId="1" applyNumberFormat="1" applyFont="1" applyFill="1" applyBorder="1" applyAlignment="1"/>
    <xf numFmtId="0" fontId="20" fillId="0" borderId="0" xfId="0" applyFont="1"/>
    <xf numFmtId="0" fontId="21" fillId="0" borderId="0" xfId="0" applyFont="1" applyAlignment="1">
      <alignment horizontal="left"/>
    </xf>
    <xf numFmtId="164" fontId="6" fillId="6" borderId="15" xfId="0" applyNumberFormat="1" applyFont="1" applyFill="1" applyBorder="1" applyAlignment="1">
      <alignment horizontal="left" wrapText="1" indent="1"/>
    </xf>
    <xf numFmtId="3" fontId="6" fillId="6" borderId="16" xfId="1" applyNumberFormat="1" applyFont="1" applyFill="1" applyBorder="1" applyAlignment="1"/>
    <xf numFmtId="3" fontId="6" fillId="6" borderId="17" xfId="1" applyNumberFormat="1" applyFont="1" applyFill="1" applyBorder="1" applyAlignme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9" fillId="0" borderId="0" xfId="0" applyFont="1" applyAlignment="1"/>
    <xf numFmtId="43" fontId="24" fillId="0" borderId="0" xfId="1" applyFont="1"/>
    <xf numFmtId="0" fontId="25" fillId="0" borderId="0" xfId="0" applyFont="1" applyAlignme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19" fillId="0" borderId="0" xfId="0" applyFont="1" applyFill="1" applyBorder="1" applyAlignment="1"/>
  </cellXfs>
  <cellStyles count="25">
    <cellStyle name="Millares" xfId="1" builtinId="3"/>
    <cellStyle name="Millares 2" xfId="3"/>
    <cellStyle name="Millares 2 2" xfId="4"/>
    <cellStyle name="Millares 2 3" xfId="5"/>
    <cellStyle name="Millares 2 6" xfId="6"/>
    <cellStyle name="Millares 3" xfId="7"/>
    <cellStyle name="Millares 3 2" xfId="8"/>
    <cellStyle name="Millares 4" xfId="9"/>
    <cellStyle name="Millares 5" xfId="10"/>
    <cellStyle name="Millares 6" xfId="11"/>
    <cellStyle name="Millares 7" xfId="12"/>
    <cellStyle name="Millares 8" xfId="13"/>
    <cellStyle name="Normal" xfId="0" builtinId="0"/>
    <cellStyle name="Normal 10" xfId="14"/>
    <cellStyle name="Normal 2" xfId="15"/>
    <cellStyle name="Normal 2 2" xfId="16"/>
    <cellStyle name="Normal 2 3" xfId="17"/>
    <cellStyle name="Normal 3" xfId="18"/>
    <cellStyle name="Normal 4" xfId="19"/>
    <cellStyle name="Normal 5" xfId="20"/>
    <cellStyle name="Normal 6" xfId="21"/>
    <cellStyle name="Normal 7" xfId="22"/>
    <cellStyle name="Normal 7 2" xfId="23"/>
    <cellStyle name="Normal 8" xfId="2"/>
    <cellStyle name="Normal 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57150</xdr:rowOff>
    </xdr:from>
    <xdr:to>
      <xdr:col>2</xdr:col>
      <xdr:colOff>1181514</xdr:colOff>
      <xdr:row>4</xdr:row>
      <xdr:rowOff>103128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E1A3FFB1-A1F4-4E3B-ADB1-6175A15364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1343025" y="57150"/>
          <a:ext cx="1010064" cy="769878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0</xdr:row>
      <xdr:rowOff>57150</xdr:rowOff>
    </xdr:from>
    <xdr:to>
      <xdr:col>8</xdr:col>
      <xdr:colOff>912668</xdr:colOff>
      <xdr:row>4</xdr:row>
      <xdr:rowOff>143685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BFD0E1FC-8D21-4E36-B3D5-94A827FB4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9475" y="57150"/>
          <a:ext cx="884093" cy="810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81"/>
  <sheetViews>
    <sheetView showGridLines="0" tabSelected="1" zoomScaleNormal="100" workbookViewId="0">
      <selection activeCell="C4" sqref="C4"/>
    </sheetView>
  </sheetViews>
  <sheetFormatPr baseColWidth="10" defaultRowHeight="14.25"/>
  <cols>
    <col min="1" max="1" width="2.375" style="4" customWidth="1"/>
    <col min="2" max="2" width="3.375" style="4" customWidth="1"/>
    <col min="3" max="3" width="49.125" style="39" customWidth="1"/>
    <col min="4" max="9" width="16" style="38" customWidth="1"/>
  </cols>
  <sheetData>
    <row r="1" spans="1:12">
      <c r="A1" s="1"/>
      <c r="B1" s="1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2">
      <c r="A2" s="1"/>
      <c r="B2" s="1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>
      <c r="A3" s="1"/>
      <c r="B3" s="1"/>
      <c r="C3" s="2"/>
      <c r="D3" s="3"/>
      <c r="E3" s="3"/>
      <c r="F3" s="3"/>
      <c r="G3" s="3"/>
      <c r="H3" s="3"/>
      <c r="I3" s="3"/>
      <c r="J3" s="3"/>
      <c r="K3" s="3"/>
      <c r="L3" s="3"/>
    </row>
    <row r="4" spans="1:12">
      <c r="A4" s="1"/>
      <c r="B4" s="1"/>
      <c r="C4" s="2"/>
      <c r="D4" s="3"/>
      <c r="E4" s="3"/>
      <c r="F4" s="3"/>
      <c r="G4" s="3"/>
      <c r="H4" s="3"/>
      <c r="I4" s="3"/>
      <c r="J4" s="3"/>
      <c r="K4" s="3"/>
      <c r="L4" s="3"/>
    </row>
    <row r="5" spans="1:12">
      <c r="A5" s="1"/>
      <c r="B5" s="1"/>
      <c r="C5" s="2"/>
      <c r="D5" s="3"/>
      <c r="E5" s="3"/>
      <c r="F5" s="3"/>
      <c r="G5" s="3"/>
      <c r="H5" s="3"/>
      <c r="I5" s="3"/>
      <c r="J5" s="3"/>
      <c r="K5" s="3"/>
      <c r="L5" s="3"/>
    </row>
    <row r="6" spans="1:12">
      <c r="C6" s="40" t="s">
        <v>47</v>
      </c>
      <c r="D6" s="41"/>
      <c r="E6" s="41"/>
      <c r="F6" s="41"/>
      <c r="G6" s="41"/>
      <c r="H6" s="41"/>
      <c r="I6" s="42"/>
    </row>
    <row r="7" spans="1:12">
      <c r="C7" s="43" t="s">
        <v>0</v>
      </c>
      <c r="D7" s="44"/>
      <c r="E7" s="44"/>
      <c r="F7" s="44"/>
      <c r="G7" s="44"/>
      <c r="H7" s="44"/>
      <c r="I7" s="45"/>
    </row>
    <row r="8" spans="1:12">
      <c r="C8" s="46" t="s">
        <v>1</v>
      </c>
      <c r="D8" s="47"/>
      <c r="E8" s="47"/>
      <c r="F8" s="47"/>
      <c r="G8" s="47"/>
      <c r="H8" s="47"/>
      <c r="I8" s="48"/>
    </row>
    <row r="9" spans="1:12">
      <c r="A9" s="5"/>
      <c r="C9" s="46" t="s">
        <v>46</v>
      </c>
      <c r="D9" s="47"/>
      <c r="E9" s="47"/>
      <c r="F9" s="47"/>
      <c r="G9" s="47"/>
      <c r="H9" s="47"/>
      <c r="I9" s="48"/>
    </row>
    <row r="10" spans="1:12">
      <c r="C10" s="49" t="s">
        <v>2</v>
      </c>
      <c r="D10" s="50"/>
      <c r="E10" s="50"/>
      <c r="F10" s="50"/>
      <c r="G10" s="50"/>
      <c r="H10" s="50"/>
      <c r="I10" s="51"/>
    </row>
    <row r="11" spans="1:12" s="10" customFormat="1" ht="33" customHeight="1">
      <c r="A11" s="6"/>
      <c r="B11" s="6"/>
      <c r="C11" s="7" t="s">
        <v>3</v>
      </c>
      <c r="D11" s="8" t="s">
        <v>4</v>
      </c>
      <c r="E11" s="8" t="s">
        <v>5</v>
      </c>
      <c r="F11" s="8" t="s">
        <v>6</v>
      </c>
      <c r="G11" s="8" t="s">
        <v>7</v>
      </c>
      <c r="H11" s="8" t="s">
        <v>8</v>
      </c>
      <c r="I11" s="9" t="s">
        <v>9</v>
      </c>
    </row>
    <row r="12" spans="1:12" s="10" customFormat="1" ht="15">
      <c r="A12" s="6"/>
      <c r="B12" s="11"/>
      <c r="C12" s="12" t="s">
        <v>10</v>
      </c>
      <c r="D12" s="13">
        <f>D13+D22+D30+D40</f>
        <v>21019752542</v>
      </c>
      <c r="E12" s="13">
        <f t="shared" ref="E12:I12" si="0">E13+E22+E30+E40</f>
        <v>4068725202.5300055</v>
      </c>
      <c r="F12" s="13">
        <f t="shared" si="0"/>
        <v>25088477744.530006</v>
      </c>
      <c r="G12" s="13">
        <f t="shared" si="0"/>
        <v>15349030713.029999</v>
      </c>
      <c r="H12" s="13">
        <f t="shared" si="0"/>
        <v>13482418753.959997</v>
      </c>
      <c r="I12" s="14">
        <f t="shared" si="0"/>
        <v>9739447031.5</v>
      </c>
    </row>
    <row r="13" spans="1:12" s="20" customFormat="1" ht="15">
      <c r="A13" s="15"/>
      <c r="B13" s="16"/>
      <c r="C13" s="17" t="s">
        <v>11</v>
      </c>
      <c r="D13" s="18">
        <f>SUM(D14:D21)</f>
        <v>6666839717</v>
      </c>
      <c r="E13" s="18">
        <f t="shared" ref="E13:I13" si="1">SUM(E14:E21)</f>
        <v>1133604621.8100064</v>
      </c>
      <c r="F13" s="18">
        <f t="shared" si="1"/>
        <v>7800444338.8100061</v>
      </c>
      <c r="G13" s="18">
        <f t="shared" si="1"/>
        <v>4684367057.5</v>
      </c>
      <c r="H13" s="18">
        <f t="shared" si="1"/>
        <v>3995236361.5199976</v>
      </c>
      <c r="I13" s="19">
        <f t="shared" si="1"/>
        <v>3116077281.3099999</v>
      </c>
    </row>
    <row r="14" spans="1:12" s="26" customFormat="1">
      <c r="A14" s="21"/>
      <c r="B14" s="22"/>
      <c r="C14" s="23" t="s">
        <v>12</v>
      </c>
      <c r="D14" s="24">
        <v>653163066</v>
      </c>
      <c r="E14" s="24">
        <f>F14-D14</f>
        <v>136886338.5</v>
      </c>
      <c r="F14" s="24">
        <v>790049404.5</v>
      </c>
      <c r="G14" s="24">
        <v>597814179.89999998</v>
      </c>
      <c r="H14" s="24">
        <v>562874976.89999998</v>
      </c>
      <c r="I14" s="25">
        <v>192235224.59999999</v>
      </c>
    </row>
    <row r="15" spans="1:12" s="26" customFormat="1">
      <c r="A15" s="21"/>
      <c r="B15" s="22"/>
      <c r="C15" s="23" t="s">
        <v>13</v>
      </c>
      <c r="D15" s="24">
        <v>1535300103</v>
      </c>
      <c r="E15" s="24">
        <f t="shared" ref="E15:E39" si="2">F15-D15</f>
        <v>111667259.87000036</v>
      </c>
      <c r="F15" s="24">
        <v>1646967362.8700004</v>
      </c>
      <c r="G15" s="24">
        <v>1177436242.4700003</v>
      </c>
      <c r="H15" s="24">
        <v>1100499561.0899999</v>
      </c>
      <c r="I15" s="25">
        <v>469531120.39999998</v>
      </c>
    </row>
    <row r="16" spans="1:12" s="26" customFormat="1">
      <c r="A16" s="21"/>
      <c r="B16" s="22"/>
      <c r="C16" s="23" t="s">
        <v>14</v>
      </c>
      <c r="D16" s="24">
        <v>939840811</v>
      </c>
      <c r="E16" s="24">
        <f t="shared" si="2"/>
        <v>37733888.520000219</v>
      </c>
      <c r="F16" s="24">
        <v>977574699.52000022</v>
      </c>
      <c r="G16" s="24">
        <v>662106277.45000005</v>
      </c>
      <c r="H16" s="24">
        <v>571029961.3499999</v>
      </c>
      <c r="I16" s="25">
        <v>315468422.07000011</v>
      </c>
    </row>
    <row r="17" spans="1:9" s="26" customFormat="1">
      <c r="A17" s="21"/>
      <c r="B17" s="22"/>
      <c r="C17" s="23" t="s">
        <v>15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5">
        <v>0</v>
      </c>
    </row>
    <row r="18" spans="1:9" s="26" customFormat="1">
      <c r="A18" s="21"/>
      <c r="B18" s="22"/>
      <c r="C18" s="23" t="s">
        <v>16</v>
      </c>
      <c r="D18" s="24">
        <v>840779475</v>
      </c>
      <c r="E18" s="24">
        <f t="shared" si="2"/>
        <v>387789762.6099999</v>
      </c>
      <c r="F18" s="24">
        <v>1228569237.6099999</v>
      </c>
      <c r="G18" s="24">
        <v>608633374.09999895</v>
      </c>
      <c r="H18" s="24">
        <v>497204144.93999946</v>
      </c>
      <c r="I18" s="25">
        <v>619935863.51000011</v>
      </c>
    </row>
    <row r="19" spans="1:9" s="26" customFormat="1">
      <c r="A19" s="21"/>
      <c r="B19" s="22"/>
      <c r="C19" s="23" t="s">
        <v>17</v>
      </c>
      <c r="D19" s="24">
        <v>0</v>
      </c>
      <c r="E19" s="24">
        <f t="shared" si="2"/>
        <v>0</v>
      </c>
      <c r="F19" s="24">
        <v>0</v>
      </c>
      <c r="G19" s="24">
        <v>0</v>
      </c>
      <c r="H19" s="24">
        <v>0</v>
      </c>
      <c r="I19" s="25">
        <v>0</v>
      </c>
    </row>
    <row r="20" spans="1:9" s="26" customFormat="1">
      <c r="A20" s="21"/>
      <c r="B20" s="22"/>
      <c r="C20" s="23" t="s">
        <v>18</v>
      </c>
      <c r="D20" s="24">
        <v>2161979574</v>
      </c>
      <c r="E20" s="24">
        <f t="shared" si="2"/>
        <v>318922533.57000542</v>
      </c>
      <c r="F20" s="24">
        <v>2480902107.5700054</v>
      </c>
      <c r="G20" s="24">
        <v>1272360446.7400007</v>
      </c>
      <c r="H20" s="24">
        <v>946431652.83999813</v>
      </c>
      <c r="I20" s="25">
        <v>1208541660.8299994</v>
      </c>
    </row>
    <row r="21" spans="1:9" s="26" customFormat="1">
      <c r="A21" s="21"/>
      <c r="B21" s="22"/>
      <c r="C21" s="23" t="s">
        <v>19</v>
      </c>
      <c r="D21" s="24">
        <v>535776688</v>
      </c>
      <c r="E21" s="24">
        <f t="shared" si="2"/>
        <v>140604838.74000049</v>
      </c>
      <c r="F21" s="24">
        <v>676381526.74000049</v>
      </c>
      <c r="G21" s="24">
        <v>366016536.84000009</v>
      </c>
      <c r="H21" s="24">
        <v>317196064.40000021</v>
      </c>
      <c r="I21" s="25">
        <v>310364989.89999998</v>
      </c>
    </row>
    <row r="22" spans="1:9" s="20" customFormat="1" ht="15">
      <c r="A22" s="15"/>
      <c r="B22" s="16"/>
      <c r="C22" s="17" t="s">
        <v>20</v>
      </c>
      <c r="D22" s="18">
        <f>SUM(D23:D29)</f>
        <v>5894458781</v>
      </c>
      <c r="E22" s="18">
        <f t="shared" ref="E22:I22" si="3">SUM(E23:E29)</f>
        <v>876779825.21999907</v>
      </c>
      <c r="F22" s="18">
        <f t="shared" si="3"/>
        <v>6771238606.2199993</v>
      </c>
      <c r="G22" s="18">
        <f t="shared" si="3"/>
        <v>3816047782.5199995</v>
      </c>
      <c r="H22" s="18">
        <f t="shared" si="3"/>
        <v>3011913520.7699995</v>
      </c>
      <c r="I22" s="19">
        <f t="shared" si="3"/>
        <v>2955190823.7000008</v>
      </c>
    </row>
    <row r="23" spans="1:9" s="26" customFormat="1">
      <c r="A23" s="21"/>
      <c r="B23" s="22"/>
      <c r="C23" s="23" t="s">
        <v>21</v>
      </c>
      <c r="D23" s="24">
        <v>76567123</v>
      </c>
      <c r="E23" s="24">
        <f t="shared" si="2"/>
        <v>34752116.589999869</v>
      </c>
      <c r="F23" s="24">
        <v>111319239.58999987</v>
      </c>
      <c r="G23" s="24">
        <v>73674828.129999921</v>
      </c>
      <c r="H23" s="24">
        <v>68067870.059999958</v>
      </c>
      <c r="I23" s="25">
        <v>37644411.460000001</v>
      </c>
    </row>
    <row r="24" spans="1:9" s="26" customFormat="1">
      <c r="A24" s="21"/>
      <c r="B24" s="22"/>
      <c r="C24" s="23" t="s">
        <v>22</v>
      </c>
      <c r="D24" s="24">
        <v>817317432</v>
      </c>
      <c r="E24" s="24">
        <f t="shared" si="2"/>
        <v>15402134.130000114</v>
      </c>
      <c r="F24" s="24">
        <v>832719566.13000011</v>
      </c>
      <c r="G24" s="24">
        <v>75513589.020000055</v>
      </c>
      <c r="H24" s="24">
        <v>72938096.360000059</v>
      </c>
      <c r="I24" s="25">
        <v>757205977.11000001</v>
      </c>
    </row>
    <row r="25" spans="1:9" s="26" customFormat="1">
      <c r="A25" s="21"/>
      <c r="B25" s="22"/>
      <c r="C25" s="23" t="s">
        <v>23</v>
      </c>
      <c r="D25" s="24">
        <v>1539455103</v>
      </c>
      <c r="E25" s="24">
        <f t="shared" si="2"/>
        <v>505106388.44999981</v>
      </c>
      <c r="F25" s="24">
        <v>2044561491.4499998</v>
      </c>
      <c r="G25" s="24">
        <v>1444237689.7899997</v>
      </c>
      <c r="H25" s="24">
        <v>1070803823.0799998</v>
      </c>
      <c r="I25" s="25">
        <v>600323801.66000021</v>
      </c>
    </row>
    <row r="26" spans="1:9" s="26" customFormat="1">
      <c r="A26" s="21"/>
      <c r="B26" s="22"/>
      <c r="C26" s="23" t="s">
        <v>24</v>
      </c>
      <c r="D26" s="24">
        <v>365971316</v>
      </c>
      <c r="E26" s="24">
        <f t="shared" si="2"/>
        <v>159640791.94999987</v>
      </c>
      <c r="F26" s="24">
        <v>525612107.94999987</v>
      </c>
      <c r="G26" s="24">
        <v>358458383.2100001</v>
      </c>
      <c r="H26" s="24">
        <v>220421733.45000002</v>
      </c>
      <c r="I26" s="25">
        <v>167153724.73999995</v>
      </c>
    </row>
    <row r="27" spans="1:9" s="26" customFormat="1">
      <c r="A27" s="21"/>
      <c r="B27" s="22"/>
      <c r="C27" s="23" t="s">
        <v>25</v>
      </c>
      <c r="D27" s="24">
        <v>2294890980</v>
      </c>
      <c r="E27" s="24">
        <f t="shared" si="2"/>
        <v>139748191.24999905</v>
      </c>
      <c r="F27" s="24">
        <v>2434639171.249999</v>
      </c>
      <c r="G27" s="24">
        <v>1503112081.4299998</v>
      </c>
      <c r="H27" s="24">
        <v>1287743708.0699999</v>
      </c>
      <c r="I27" s="25">
        <v>931527089.82000017</v>
      </c>
    </row>
    <row r="28" spans="1:9" s="26" customFormat="1">
      <c r="A28" s="21"/>
      <c r="B28" s="22"/>
      <c r="C28" s="23" t="s">
        <v>26</v>
      </c>
      <c r="D28" s="24">
        <v>641301893</v>
      </c>
      <c r="E28" s="24">
        <f t="shared" si="2"/>
        <v>11284385.31000042</v>
      </c>
      <c r="F28" s="24">
        <v>652586278.31000042</v>
      </c>
      <c r="G28" s="24">
        <v>270562774.26999992</v>
      </c>
      <c r="H28" s="24">
        <v>238598385.07999998</v>
      </c>
      <c r="I28" s="25">
        <v>382023504.04000038</v>
      </c>
    </row>
    <row r="29" spans="1:9" s="26" customFormat="1">
      <c r="A29" s="21"/>
      <c r="B29" s="22"/>
      <c r="C29" s="23" t="s">
        <v>27</v>
      </c>
      <c r="D29" s="24">
        <v>158954934</v>
      </c>
      <c r="E29" s="24">
        <f t="shared" si="2"/>
        <v>10845817.540000021</v>
      </c>
      <c r="F29" s="24">
        <v>169800751.54000002</v>
      </c>
      <c r="G29" s="24">
        <v>90488436.669999942</v>
      </c>
      <c r="H29" s="24">
        <v>53339904.669999935</v>
      </c>
      <c r="I29" s="25">
        <v>79312314.869999945</v>
      </c>
    </row>
    <row r="30" spans="1:9" s="20" customFormat="1" ht="15">
      <c r="A30" s="15"/>
      <c r="B30" s="16"/>
      <c r="C30" s="17" t="s">
        <v>28</v>
      </c>
      <c r="D30" s="18">
        <f>SUM(D31:D39)</f>
        <v>2319179009</v>
      </c>
      <c r="E30" s="18">
        <f t="shared" ref="E30:I30" si="4">SUM(E31:E39)</f>
        <v>899926940.39000058</v>
      </c>
      <c r="F30" s="18">
        <f t="shared" si="4"/>
        <v>3219105949.3900008</v>
      </c>
      <c r="G30" s="18">
        <f t="shared" si="4"/>
        <v>1139391875.009999</v>
      </c>
      <c r="H30" s="18">
        <f t="shared" si="4"/>
        <v>812759642.66999996</v>
      </c>
      <c r="I30" s="19">
        <f t="shared" si="4"/>
        <v>2079714074.3800001</v>
      </c>
    </row>
    <row r="31" spans="1:9" s="26" customFormat="1">
      <c r="A31" s="21"/>
      <c r="B31" s="22"/>
      <c r="C31" s="23" t="s">
        <v>29</v>
      </c>
      <c r="D31" s="24">
        <v>1041687647</v>
      </c>
      <c r="E31" s="24">
        <f t="shared" si="2"/>
        <v>100522791.83999968</v>
      </c>
      <c r="F31" s="24">
        <v>1142210438.8399997</v>
      </c>
      <c r="G31" s="24">
        <v>163212344.07999998</v>
      </c>
      <c r="H31" s="24">
        <v>142426727.28</v>
      </c>
      <c r="I31" s="25">
        <v>978998094.76000011</v>
      </c>
    </row>
    <row r="32" spans="1:9" s="26" customFormat="1">
      <c r="A32" s="21"/>
      <c r="B32" s="22"/>
      <c r="C32" s="23" t="s">
        <v>30</v>
      </c>
      <c r="D32" s="24">
        <v>194853038</v>
      </c>
      <c r="E32" s="24">
        <f t="shared" si="2"/>
        <v>116492871.51000124</v>
      </c>
      <c r="F32" s="24">
        <v>311345909.51000124</v>
      </c>
      <c r="G32" s="24">
        <v>214963427.33999997</v>
      </c>
      <c r="H32" s="24">
        <v>175953654.44999999</v>
      </c>
      <c r="I32" s="25">
        <v>96382482.170000046</v>
      </c>
    </row>
    <row r="33" spans="1:9" s="26" customFormat="1">
      <c r="A33" s="21"/>
      <c r="B33" s="22"/>
      <c r="C33" s="23" t="s">
        <v>31</v>
      </c>
      <c r="D33" s="24">
        <v>0</v>
      </c>
      <c r="E33" s="24">
        <f t="shared" si="2"/>
        <v>0</v>
      </c>
      <c r="F33" s="24">
        <v>0</v>
      </c>
      <c r="G33" s="24">
        <v>0</v>
      </c>
      <c r="H33" s="24">
        <v>0</v>
      </c>
      <c r="I33" s="25">
        <v>0</v>
      </c>
    </row>
    <row r="34" spans="1:9" s="26" customFormat="1">
      <c r="A34" s="21"/>
      <c r="B34" s="22"/>
      <c r="C34" s="23" t="s">
        <v>32</v>
      </c>
      <c r="D34" s="24">
        <v>0</v>
      </c>
      <c r="E34" s="24">
        <f t="shared" si="2"/>
        <v>0</v>
      </c>
      <c r="F34" s="24">
        <v>0</v>
      </c>
      <c r="G34" s="24">
        <v>0</v>
      </c>
      <c r="H34" s="24">
        <v>0</v>
      </c>
      <c r="I34" s="25">
        <v>0</v>
      </c>
    </row>
    <row r="35" spans="1:9" s="26" customFormat="1">
      <c r="A35" s="21"/>
      <c r="B35" s="22"/>
      <c r="C35" s="23" t="s">
        <v>33</v>
      </c>
      <c r="D35" s="24">
        <v>437815954</v>
      </c>
      <c r="E35" s="24">
        <f t="shared" si="2"/>
        <v>578983307.48000026</v>
      </c>
      <c r="F35" s="24">
        <v>1016799261.4800003</v>
      </c>
      <c r="G35" s="24">
        <v>302372777.83999991</v>
      </c>
      <c r="H35" s="24">
        <v>231625738.53999996</v>
      </c>
      <c r="I35" s="25">
        <v>714426483.63999987</v>
      </c>
    </row>
    <row r="36" spans="1:9" s="26" customFormat="1">
      <c r="A36" s="21"/>
      <c r="B36" s="22"/>
      <c r="C36" s="23" t="s">
        <v>34</v>
      </c>
      <c r="D36" s="24">
        <v>0</v>
      </c>
      <c r="E36" s="24">
        <f t="shared" si="2"/>
        <v>0</v>
      </c>
      <c r="F36" s="24">
        <v>0</v>
      </c>
      <c r="G36" s="24">
        <v>0</v>
      </c>
      <c r="H36" s="24">
        <v>0</v>
      </c>
      <c r="I36" s="25">
        <v>0</v>
      </c>
    </row>
    <row r="37" spans="1:9" s="26" customFormat="1">
      <c r="A37" s="21"/>
      <c r="B37" s="22"/>
      <c r="C37" s="23" t="s">
        <v>35</v>
      </c>
      <c r="D37" s="24">
        <v>585561386</v>
      </c>
      <c r="E37" s="24">
        <f t="shared" si="2"/>
        <v>105131377.62999952</v>
      </c>
      <c r="F37" s="24">
        <v>690692763.62999952</v>
      </c>
      <c r="G37" s="24">
        <v>427770069.98999929</v>
      </c>
      <c r="H37" s="24">
        <v>233529750.07000005</v>
      </c>
      <c r="I37" s="25">
        <v>262922693.64000016</v>
      </c>
    </row>
    <row r="38" spans="1:9" s="26" customFormat="1">
      <c r="A38" s="21"/>
      <c r="B38" s="22"/>
      <c r="C38" s="23" t="s">
        <v>36</v>
      </c>
      <c r="D38" s="24">
        <v>55532437</v>
      </c>
      <c r="E38" s="24">
        <f t="shared" si="2"/>
        <v>-1200244.8299999908</v>
      </c>
      <c r="F38" s="24">
        <v>54332192.170000009</v>
      </c>
      <c r="G38" s="24">
        <v>28749713.220000006</v>
      </c>
      <c r="H38" s="24">
        <v>27102755.400000006</v>
      </c>
      <c r="I38" s="25">
        <v>25582478.950000007</v>
      </c>
    </row>
    <row r="39" spans="1:9" s="26" customFormat="1">
      <c r="A39" s="21"/>
      <c r="B39" s="22"/>
      <c r="C39" s="23" t="s">
        <v>37</v>
      </c>
      <c r="D39" s="24">
        <v>3728547</v>
      </c>
      <c r="E39" s="24">
        <f t="shared" si="2"/>
        <v>-3163.2400000002235</v>
      </c>
      <c r="F39" s="24">
        <v>3725383.76</v>
      </c>
      <c r="G39" s="24">
        <v>2323542.54</v>
      </c>
      <c r="H39" s="24">
        <v>2121016.9300000002</v>
      </c>
      <c r="I39" s="25">
        <v>1401841.22</v>
      </c>
    </row>
    <row r="40" spans="1:9" s="20" customFormat="1" ht="15">
      <c r="A40" s="15"/>
      <c r="B40" s="16"/>
      <c r="C40" s="17" t="s">
        <v>38</v>
      </c>
      <c r="D40" s="18">
        <f t="shared" ref="D40:I40" si="5">SUM(D41:D44)</f>
        <v>6139275035</v>
      </c>
      <c r="E40" s="18">
        <f t="shared" si="5"/>
        <v>1158413815.1099997</v>
      </c>
      <c r="F40" s="18">
        <f t="shared" si="5"/>
        <v>7297688850.1099997</v>
      </c>
      <c r="G40" s="18">
        <f t="shared" si="5"/>
        <v>5709223998</v>
      </c>
      <c r="H40" s="18">
        <f t="shared" si="5"/>
        <v>5662509229</v>
      </c>
      <c r="I40" s="19">
        <f t="shared" si="5"/>
        <v>1588464852.1099997</v>
      </c>
    </row>
    <row r="41" spans="1:9" s="20" customFormat="1" ht="15">
      <c r="A41" s="21"/>
      <c r="B41" s="22"/>
      <c r="C41" s="23" t="s">
        <v>39</v>
      </c>
      <c r="D41" s="24">
        <v>2643216246</v>
      </c>
      <c r="E41" s="24">
        <v>514937596.48999977</v>
      </c>
      <c r="F41" s="24">
        <v>3158153842.4899998</v>
      </c>
      <c r="G41" s="24">
        <v>2222651508.8099999</v>
      </c>
      <c r="H41" s="24">
        <v>2222651508.8099999</v>
      </c>
      <c r="I41" s="25">
        <v>935502333.67999983</v>
      </c>
    </row>
    <row r="42" spans="1:9" s="20" customFormat="1" ht="26.25">
      <c r="A42" s="21"/>
      <c r="B42" s="22"/>
      <c r="C42" s="23" t="s">
        <v>40</v>
      </c>
      <c r="D42" s="24">
        <v>2797246553</v>
      </c>
      <c r="E42" s="24">
        <v>181746723</v>
      </c>
      <c r="F42" s="24">
        <v>2978993276</v>
      </c>
      <c r="G42" s="24">
        <v>2346408403</v>
      </c>
      <c r="H42" s="24">
        <v>2299693634</v>
      </c>
      <c r="I42" s="25">
        <v>632584873</v>
      </c>
    </row>
    <row r="43" spans="1:9" s="20" customFormat="1" ht="15">
      <c r="A43" s="21"/>
      <c r="B43" s="22"/>
      <c r="C43" s="23" t="s">
        <v>41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5">
        <v>0</v>
      </c>
    </row>
    <row r="44" spans="1:9" s="20" customFormat="1" ht="15">
      <c r="A44" s="21"/>
      <c r="B44" s="22"/>
      <c r="C44" s="23" t="s">
        <v>42</v>
      </c>
      <c r="D44" s="24">
        <v>698812236</v>
      </c>
      <c r="E44" s="24">
        <v>461729495.61999989</v>
      </c>
      <c r="F44" s="24">
        <v>1160541731.6199999</v>
      </c>
      <c r="G44" s="24">
        <v>1140164086.1900001</v>
      </c>
      <c r="H44" s="24">
        <v>1140164086.1900001</v>
      </c>
      <c r="I44" s="25">
        <v>20377645.429999828</v>
      </c>
    </row>
    <row r="45" spans="1:9" s="26" customFormat="1">
      <c r="A45" s="21"/>
      <c r="B45" s="22"/>
      <c r="C45" s="27"/>
      <c r="D45" s="28"/>
      <c r="E45" s="28"/>
      <c r="F45" s="28"/>
      <c r="G45" s="28"/>
      <c r="H45" s="28"/>
      <c r="I45" s="29"/>
    </row>
    <row r="46" spans="1:9" s="26" customFormat="1" ht="15">
      <c r="A46" s="6"/>
      <c r="B46" s="30"/>
      <c r="C46" s="12" t="s">
        <v>43</v>
      </c>
      <c r="D46" s="13">
        <f>D47+D56+D64+D74</f>
        <v>13559636562</v>
      </c>
      <c r="E46" s="13">
        <f t="shared" ref="E46:I46" si="6">E47+E56+E64+E74</f>
        <v>97764477.729999691</v>
      </c>
      <c r="F46" s="13">
        <f t="shared" si="6"/>
        <v>13657401039.73</v>
      </c>
      <c r="G46" s="13">
        <f t="shared" si="6"/>
        <v>8759808871.2999992</v>
      </c>
      <c r="H46" s="13">
        <f t="shared" si="6"/>
        <v>8743696576.7600002</v>
      </c>
      <c r="I46" s="14">
        <f t="shared" si="6"/>
        <v>4897592168.4300003</v>
      </c>
    </row>
    <row r="47" spans="1:9" s="26" customFormat="1">
      <c r="A47" s="15"/>
      <c r="B47" s="16"/>
      <c r="C47" s="17" t="s">
        <v>11</v>
      </c>
      <c r="D47" s="18">
        <f>SUM(D48:D55)</f>
        <v>2510005960</v>
      </c>
      <c r="E47" s="18">
        <f t="shared" ref="E47:I47" si="7">SUM(E48:E55)</f>
        <v>-2005224910.7600002</v>
      </c>
      <c r="F47" s="18">
        <f t="shared" si="7"/>
        <v>504781049.24000001</v>
      </c>
      <c r="G47" s="18">
        <f t="shared" si="7"/>
        <v>206916531.75999999</v>
      </c>
      <c r="H47" s="18">
        <f t="shared" si="7"/>
        <v>206916531.75999999</v>
      </c>
      <c r="I47" s="19">
        <f t="shared" si="7"/>
        <v>297864517.48000002</v>
      </c>
    </row>
    <row r="48" spans="1:9" s="26" customFormat="1">
      <c r="A48" s="21"/>
      <c r="B48" s="22"/>
      <c r="C48" s="23" t="s">
        <v>12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5">
        <v>0</v>
      </c>
    </row>
    <row r="49" spans="1:9" s="26" customFormat="1">
      <c r="A49" s="21"/>
      <c r="B49" s="22"/>
      <c r="C49" s="23" t="s">
        <v>13</v>
      </c>
      <c r="D49" s="24">
        <v>77798042</v>
      </c>
      <c r="E49" s="24">
        <v>39194314.919999994</v>
      </c>
      <c r="F49" s="24">
        <v>116992356.91999999</v>
      </c>
      <c r="G49" s="24">
        <v>84745619.159999996</v>
      </c>
      <c r="H49" s="24">
        <v>84745619.159999996</v>
      </c>
      <c r="I49" s="25">
        <v>32246737.759999998</v>
      </c>
    </row>
    <row r="50" spans="1:9" s="26" customFormat="1">
      <c r="A50" s="21"/>
      <c r="B50" s="22"/>
      <c r="C50" s="23" t="s">
        <v>14</v>
      </c>
      <c r="D50" s="24">
        <v>0</v>
      </c>
      <c r="E50" s="24">
        <v>564</v>
      </c>
      <c r="F50" s="24">
        <v>564</v>
      </c>
      <c r="G50" s="24">
        <v>0</v>
      </c>
      <c r="H50" s="24">
        <v>0</v>
      </c>
      <c r="I50" s="25">
        <v>564</v>
      </c>
    </row>
    <row r="51" spans="1:9" s="26" customFormat="1">
      <c r="A51" s="21"/>
      <c r="B51" s="22"/>
      <c r="C51" s="23" t="s">
        <v>15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5">
        <v>0</v>
      </c>
    </row>
    <row r="52" spans="1:9" s="26" customFormat="1">
      <c r="A52" s="21"/>
      <c r="B52" s="22"/>
      <c r="C52" s="23" t="s">
        <v>16</v>
      </c>
      <c r="D52" s="24">
        <v>2334549578</v>
      </c>
      <c r="E52" s="24">
        <v>-2155302676.6600003</v>
      </c>
      <c r="F52" s="24">
        <v>179246901.33999997</v>
      </c>
      <c r="G52" s="24">
        <v>93768127.539999992</v>
      </c>
      <c r="H52" s="24">
        <v>93768127.539999992</v>
      </c>
      <c r="I52" s="25">
        <v>85478773.800000012</v>
      </c>
    </row>
    <row r="53" spans="1:9" s="26" customFormat="1">
      <c r="A53" s="21"/>
      <c r="B53" s="22"/>
      <c r="C53" s="23" t="s">
        <v>17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5">
        <v>0</v>
      </c>
    </row>
    <row r="54" spans="1:9" s="26" customFormat="1">
      <c r="A54" s="21"/>
      <c r="B54" s="22"/>
      <c r="C54" s="23" t="s">
        <v>18</v>
      </c>
      <c r="D54" s="24">
        <v>97658340</v>
      </c>
      <c r="E54" s="24">
        <v>95582886.980000019</v>
      </c>
      <c r="F54" s="24">
        <v>193241226.98000002</v>
      </c>
      <c r="G54" s="24">
        <v>28402785.059999999</v>
      </c>
      <c r="H54" s="24">
        <v>28402785.059999999</v>
      </c>
      <c r="I54" s="25">
        <v>164838441.91999999</v>
      </c>
    </row>
    <row r="55" spans="1:9" s="26" customFormat="1">
      <c r="A55" s="21"/>
      <c r="B55" s="22"/>
      <c r="C55" s="23" t="s">
        <v>19</v>
      </c>
      <c r="D55" s="24">
        <v>0</v>
      </c>
      <c r="E55" s="24">
        <v>15300000</v>
      </c>
      <c r="F55" s="24">
        <v>15300000</v>
      </c>
      <c r="G55" s="24">
        <v>0</v>
      </c>
      <c r="H55" s="24">
        <v>0</v>
      </c>
      <c r="I55" s="25">
        <v>15300000</v>
      </c>
    </row>
    <row r="56" spans="1:9" s="26" customFormat="1">
      <c r="A56" s="15"/>
      <c r="B56" s="16"/>
      <c r="C56" s="17" t="s">
        <v>20</v>
      </c>
      <c r="D56" s="18">
        <f>SUM(D57:D63)</f>
        <v>9026544395</v>
      </c>
      <c r="E56" s="18">
        <f t="shared" ref="E56:I56" si="8">SUM(E57:E63)</f>
        <v>1723123363.46</v>
      </c>
      <c r="F56" s="18">
        <f t="shared" si="8"/>
        <v>10749667758.460001</v>
      </c>
      <c r="G56" s="18">
        <f t="shared" si="8"/>
        <v>6782311297</v>
      </c>
      <c r="H56" s="18">
        <f t="shared" si="8"/>
        <v>6767208987.8899994</v>
      </c>
      <c r="I56" s="19">
        <f t="shared" si="8"/>
        <v>3967356461.4599996</v>
      </c>
    </row>
    <row r="57" spans="1:9" s="26" customFormat="1">
      <c r="A57" s="21"/>
      <c r="B57" s="22"/>
      <c r="C57" s="23" t="s">
        <v>21</v>
      </c>
      <c r="D57" s="24">
        <v>0</v>
      </c>
      <c r="E57" s="24">
        <v>2726878.8</v>
      </c>
      <c r="F57" s="24">
        <v>2726878.8</v>
      </c>
      <c r="G57" s="24">
        <v>1682302.8</v>
      </c>
      <c r="H57" s="24">
        <v>1682302.8</v>
      </c>
      <c r="I57" s="25">
        <v>1044576</v>
      </c>
    </row>
    <row r="58" spans="1:9" s="26" customFormat="1">
      <c r="A58" s="21"/>
      <c r="B58" s="22"/>
      <c r="C58" s="23" t="s">
        <v>22</v>
      </c>
      <c r="D58" s="24">
        <v>0</v>
      </c>
      <c r="E58" s="24">
        <v>329131820.35000002</v>
      </c>
      <c r="F58" s="24">
        <v>329131820.35000002</v>
      </c>
      <c r="G58" s="24">
        <v>278728238.67999995</v>
      </c>
      <c r="H58" s="24">
        <v>278728238.67999995</v>
      </c>
      <c r="I58" s="25">
        <v>50403581.670000002</v>
      </c>
    </row>
    <row r="59" spans="1:9" s="26" customFormat="1">
      <c r="A59" s="21"/>
      <c r="B59" s="22"/>
      <c r="C59" s="23" t="s">
        <v>23</v>
      </c>
      <c r="D59" s="24">
        <v>2248182675</v>
      </c>
      <c r="E59" s="24">
        <v>436781975.92000031</v>
      </c>
      <c r="F59" s="24">
        <v>2684964650.9200001</v>
      </c>
      <c r="G59" s="24">
        <v>1779288949.0300004</v>
      </c>
      <c r="H59" s="24">
        <v>1773887648.1900003</v>
      </c>
      <c r="I59" s="25">
        <v>905675701.88999999</v>
      </c>
    </row>
    <row r="60" spans="1:9" s="26" customFormat="1">
      <c r="A60" s="21"/>
      <c r="B60" s="22"/>
      <c r="C60" s="23" t="s">
        <v>24</v>
      </c>
      <c r="D60" s="24">
        <v>0</v>
      </c>
      <c r="E60" s="24">
        <v>77146583.030000001</v>
      </c>
      <c r="F60" s="24">
        <v>77146583.030000001</v>
      </c>
      <c r="G60" s="24">
        <v>77146583.030000001</v>
      </c>
      <c r="H60" s="24">
        <v>77146583.030000001</v>
      </c>
      <c r="I60" s="25">
        <v>0</v>
      </c>
    </row>
    <row r="61" spans="1:9" s="26" customFormat="1">
      <c r="A61" s="21"/>
      <c r="B61" s="22"/>
      <c r="C61" s="23" t="s">
        <v>25</v>
      </c>
      <c r="D61" s="24">
        <v>6644406296</v>
      </c>
      <c r="E61" s="24">
        <v>859514055.38999963</v>
      </c>
      <c r="F61" s="24">
        <v>7503920351.3900003</v>
      </c>
      <c r="G61" s="24">
        <v>4535621413.9800005</v>
      </c>
      <c r="H61" s="24">
        <v>4525920405.71</v>
      </c>
      <c r="I61" s="25">
        <v>2968298937.4099998</v>
      </c>
    </row>
    <row r="62" spans="1:9" s="26" customFormat="1">
      <c r="A62" s="21"/>
      <c r="B62" s="22"/>
      <c r="C62" s="23" t="s">
        <v>26</v>
      </c>
      <c r="D62" s="24">
        <v>133955424</v>
      </c>
      <c r="E62" s="24">
        <v>5451896.9699999988</v>
      </c>
      <c r="F62" s="24">
        <v>139407320.97</v>
      </c>
      <c r="G62" s="24">
        <v>103432056.48</v>
      </c>
      <c r="H62" s="24">
        <v>103432056.48</v>
      </c>
      <c r="I62" s="25">
        <v>35975264.489999995</v>
      </c>
    </row>
    <row r="63" spans="1:9" s="26" customFormat="1">
      <c r="A63" s="21"/>
      <c r="B63" s="22"/>
      <c r="C63" s="23" t="s">
        <v>27</v>
      </c>
      <c r="D63" s="24">
        <v>0</v>
      </c>
      <c r="E63" s="24">
        <v>12370153</v>
      </c>
      <c r="F63" s="24">
        <v>12370153</v>
      </c>
      <c r="G63" s="24">
        <v>6411753</v>
      </c>
      <c r="H63" s="24">
        <v>6411753</v>
      </c>
      <c r="I63" s="25">
        <v>5958400</v>
      </c>
    </row>
    <row r="64" spans="1:9" s="26" customFormat="1">
      <c r="A64" s="15"/>
      <c r="B64" s="16"/>
      <c r="C64" s="17" t="s">
        <v>28</v>
      </c>
      <c r="D64" s="18">
        <f>SUM(D65:D73)</f>
        <v>0</v>
      </c>
      <c r="E64" s="18">
        <f t="shared" ref="E64:I64" si="9">SUM(E65:E73)</f>
        <v>413739923.37999988</v>
      </c>
      <c r="F64" s="18">
        <f t="shared" si="9"/>
        <v>413739923.37999988</v>
      </c>
      <c r="G64" s="18">
        <f t="shared" si="9"/>
        <v>145533363.39999998</v>
      </c>
      <c r="H64" s="18">
        <f t="shared" si="9"/>
        <v>144523377.96999997</v>
      </c>
      <c r="I64" s="19">
        <f t="shared" si="9"/>
        <v>268206559.9800002</v>
      </c>
    </row>
    <row r="65" spans="1:9" s="26" customFormat="1">
      <c r="A65" s="21"/>
      <c r="B65" s="22"/>
      <c r="C65" s="23" t="s">
        <v>29</v>
      </c>
      <c r="D65" s="24">
        <v>0</v>
      </c>
      <c r="E65" s="24">
        <v>56183328.460000001</v>
      </c>
      <c r="F65" s="24">
        <v>56183328.460000001</v>
      </c>
      <c r="G65" s="24">
        <v>5433000</v>
      </c>
      <c r="H65" s="24">
        <v>5433000</v>
      </c>
      <c r="I65" s="25">
        <v>50750328.460000001</v>
      </c>
    </row>
    <row r="66" spans="1:9" s="26" customFormat="1">
      <c r="A66" s="21"/>
      <c r="B66" s="22"/>
      <c r="C66" s="23" t="s">
        <v>30</v>
      </c>
      <c r="D66" s="24">
        <v>0</v>
      </c>
      <c r="E66" s="24">
        <v>68473238.670000002</v>
      </c>
      <c r="F66" s="24">
        <v>68473238.670000002</v>
      </c>
      <c r="G66" s="24">
        <v>52693733.769999996</v>
      </c>
      <c r="H66" s="24">
        <v>52693733.769999996</v>
      </c>
      <c r="I66" s="25">
        <v>15779504.9</v>
      </c>
    </row>
    <row r="67" spans="1:9" s="26" customFormat="1">
      <c r="A67" s="21"/>
      <c r="B67" s="22"/>
      <c r="C67" s="23" t="s">
        <v>31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5">
        <v>0</v>
      </c>
    </row>
    <row r="68" spans="1:9" s="26" customFormat="1">
      <c r="A68" s="21"/>
      <c r="B68" s="22"/>
      <c r="C68" s="23" t="s">
        <v>32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5">
        <v>0</v>
      </c>
    </row>
    <row r="69" spans="1:9" s="26" customFormat="1">
      <c r="A69" s="21"/>
      <c r="B69" s="22"/>
      <c r="C69" s="23" t="s">
        <v>33</v>
      </c>
      <c r="D69" s="24">
        <v>0</v>
      </c>
      <c r="E69" s="24">
        <v>289083356.24999988</v>
      </c>
      <c r="F69" s="24">
        <v>289083356.24999988</v>
      </c>
      <c r="G69" s="24">
        <v>87406629.629999995</v>
      </c>
      <c r="H69" s="24">
        <v>86396644.199999988</v>
      </c>
      <c r="I69" s="25">
        <v>201676726.62000021</v>
      </c>
    </row>
    <row r="70" spans="1:9" s="26" customFormat="1">
      <c r="A70" s="21"/>
      <c r="B70" s="22"/>
      <c r="C70" s="23" t="s">
        <v>34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5">
        <v>0</v>
      </c>
    </row>
    <row r="71" spans="1:9" s="26" customFormat="1">
      <c r="A71" s="21"/>
      <c r="B71" s="22"/>
      <c r="C71" s="23" t="s">
        <v>35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5">
        <v>0</v>
      </c>
    </row>
    <row r="72" spans="1:9" s="26" customFormat="1">
      <c r="A72" s="21"/>
      <c r="B72" s="22"/>
      <c r="C72" s="23" t="s">
        <v>36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5">
        <v>0</v>
      </c>
    </row>
    <row r="73" spans="1:9" s="26" customFormat="1">
      <c r="A73" s="21"/>
      <c r="B73" s="22"/>
      <c r="C73" s="23" t="s">
        <v>37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5">
        <v>0</v>
      </c>
    </row>
    <row r="74" spans="1:9" s="26" customFormat="1">
      <c r="A74" s="15"/>
      <c r="B74" s="16"/>
      <c r="C74" s="17" t="s">
        <v>38</v>
      </c>
      <c r="D74" s="18">
        <f t="shared" ref="D74:I74" si="10">SUM(D75:D78)</f>
        <v>2023086207</v>
      </c>
      <c r="E74" s="18">
        <f t="shared" si="10"/>
        <v>-33873898.349999994</v>
      </c>
      <c r="F74" s="18">
        <f t="shared" si="10"/>
        <v>1989212308.6500001</v>
      </c>
      <c r="G74" s="18">
        <f t="shared" si="10"/>
        <v>1625047679.1400001</v>
      </c>
      <c r="H74" s="18">
        <f t="shared" si="10"/>
        <v>1625047679.1400001</v>
      </c>
      <c r="I74" s="19">
        <f t="shared" si="10"/>
        <v>364164629.50999999</v>
      </c>
    </row>
    <row r="75" spans="1:9" s="26" customFormat="1">
      <c r="A75" s="21"/>
      <c r="B75" s="22"/>
      <c r="C75" s="23" t="s">
        <v>39</v>
      </c>
      <c r="D75" s="24">
        <v>107136368</v>
      </c>
      <c r="E75" s="24">
        <v>-107136368</v>
      </c>
      <c r="F75" s="24">
        <v>0</v>
      </c>
      <c r="G75" s="24">
        <v>0</v>
      </c>
      <c r="H75" s="24">
        <v>0</v>
      </c>
      <c r="I75" s="25">
        <v>0</v>
      </c>
    </row>
    <row r="76" spans="1:9" s="26" customFormat="1" ht="25.5">
      <c r="A76" s="21"/>
      <c r="B76" s="22"/>
      <c r="C76" s="23" t="s">
        <v>40</v>
      </c>
      <c r="D76" s="24">
        <v>1915949839</v>
      </c>
      <c r="E76" s="24">
        <v>73262469.650000006</v>
      </c>
      <c r="F76" s="24">
        <v>1989212308.6500001</v>
      </c>
      <c r="G76" s="24">
        <v>1625047679.1400001</v>
      </c>
      <c r="H76" s="24">
        <v>1625047679.1400001</v>
      </c>
      <c r="I76" s="25">
        <v>364164629.50999999</v>
      </c>
    </row>
    <row r="77" spans="1:9" s="26" customFormat="1">
      <c r="A77" s="21"/>
      <c r="B77" s="22"/>
      <c r="C77" s="23" t="s">
        <v>41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5">
        <v>0</v>
      </c>
    </row>
    <row r="78" spans="1:9" s="26" customFormat="1">
      <c r="A78" s="21"/>
      <c r="B78" s="22"/>
      <c r="C78" s="23" t="s">
        <v>42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5">
        <v>0</v>
      </c>
    </row>
    <row r="79" spans="1:9" s="20" customFormat="1" ht="15">
      <c r="A79" s="31"/>
      <c r="B79" s="31"/>
      <c r="C79" s="32" t="s">
        <v>44</v>
      </c>
      <c r="D79" s="33">
        <f t="shared" ref="D79:I79" si="11">D12+D46</f>
        <v>34579389104</v>
      </c>
      <c r="E79" s="33">
        <f t="shared" si="11"/>
        <v>4166489680.260005</v>
      </c>
      <c r="F79" s="33">
        <f t="shared" si="11"/>
        <v>38745878784.26001</v>
      </c>
      <c r="G79" s="33">
        <f t="shared" si="11"/>
        <v>24108839584.329998</v>
      </c>
      <c r="H79" s="33">
        <f t="shared" si="11"/>
        <v>22226115330.719997</v>
      </c>
      <c r="I79" s="34">
        <f t="shared" si="11"/>
        <v>14637039199.93</v>
      </c>
    </row>
    <row r="80" spans="1:9" ht="15">
      <c r="A80" s="35"/>
      <c r="B80" s="35"/>
      <c r="C80" s="52" t="s">
        <v>45</v>
      </c>
      <c r="D80" s="52"/>
      <c r="E80" s="52"/>
      <c r="F80" s="52"/>
      <c r="G80" s="52"/>
      <c r="H80" s="52"/>
      <c r="I80" s="52"/>
    </row>
    <row r="81" spans="1:3" ht="15">
      <c r="A81" s="35"/>
      <c r="B81" s="36"/>
      <c r="C81" s="37"/>
    </row>
  </sheetData>
  <mergeCells count="6">
    <mergeCell ref="C80:I80"/>
    <mergeCell ref="C6:I6"/>
    <mergeCell ref="C7:I7"/>
    <mergeCell ref="C8:I8"/>
    <mergeCell ref="C9:I9"/>
    <mergeCell ref="C10:I10"/>
  </mergeCells>
  <printOptions horizontalCentered="1"/>
  <pageMargins left="0" right="0" top="0.55118110236220474" bottom="0.55118110236220474" header="0.31496062992125984" footer="0.31496062992125984"/>
  <pageSetup scale="53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FUNCIONAL LDF</vt:lpstr>
      <vt:lpstr>'FUNCIONAL LDF'!Área_de_impresión</vt:lpstr>
      <vt:lpstr>'FUNCIONAL LDF'!Títulos_a_imprimir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2019-10-14T22:57:39Z</cp:lastPrinted>
  <dcterms:created xsi:type="dcterms:W3CDTF">2019-10-14T18:36:08Z</dcterms:created>
  <dcterms:modified xsi:type="dcterms:W3CDTF">2019-10-14T22:57:42Z</dcterms:modified>
</cp:coreProperties>
</file>